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ковыльный" sheetId="18" r:id="rId1"/>
    <sheet name="Лист1" sheetId="4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8" l="1"/>
  <c r="E33" i="18" l="1"/>
  <c r="E30" i="18"/>
  <c r="E28" i="18" l="1"/>
  <c r="D28" i="18"/>
  <c r="E25" i="18"/>
  <c r="D25" i="18"/>
  <c r="E22" i="18"/>
  <c r="D22" i="18"/>
  <c r="E19" i="18"/>
  <c r="D19" i="18"/>
  <c r="F15" i="18" l="1"/>
  <c r="F13" i="18" s="1"/>
  <c r="C15" i="18" l="1"/>
  <c r="C13" i="18" s="1"/>
  <c r="D15" i="18"/>
  <c r="D13" i="18" s="1"/>
  <c r="E15" i="18"/>
  <c r="E13" i="18" s="1"/>
  <c r="C28" i="18" l="1"/>
  <c r="C25" i="18"/>
  <c r="C22" i="18"/>
  <c r="C19" i="18"/>
  <c r="D16" i="18"/>
  <c r="C12" i="18" l="1"/>
  <c r="E12" i="18" l="1"/>
  <c r="D14" i="18"/>
  <c r="D12" i="18"/>
</calcChain>
</file>

<file path=xl/sharedStrings.xml><?xml version="1.0" encoding="utf-8"?>
<sst xmlns="http://schemas.openxmlformats.org/spreadsheetml/2006/main" count="57" uniqueCount="34">
  <si>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</si>
  <si>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</si>
  <si>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</si>
  <si>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</si>
  <si>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</si>
  <si>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</si>
  <si>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</si>
  <si>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</si>
  <si>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</si>
  <si>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</si>
  <si>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</si>
  <si>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</si>
  <si>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</si>
  <si>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</si>
  <si>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</si>
  <si>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</si>
  <si>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</si>
  <si>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</si>
  <si>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</si>
  <si>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</si>
  <si>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</si>
  <si>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</si>
  <si>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</si>
  <si>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</si>
  <si>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</si>
  <si>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</si>
  <si>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</si>
  <si>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 xml:space="preserve"> </t>
  </si>
  <si>
    <t>КГУ "Ковыльненская средняя школа отдела образования Есильского района Акмолинской области»</t>
  </si>
  <si>
    <t>2020 год</t>
  </si>
  <si>
    <t>2. Всего расходы, тыс.тенге    82893 / 37884,2</t>
  </si>
  <si>
    <t>3. Фонд заработной платы      67313 / 31032,1</t>
  </si>
  <si>
    <t>в.т.ч. 4кв.</t>
  </si>
  <si>
    <t>по состоянию на "1" января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</si>
</sst>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/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3"/>
  <sheetViews>
    <sheetView tabSelected="1" zoomScale="70" zoomScaleNormal="70" workbookViewId="0">
      <selection sqref="A1:E2"/>
    </sheetView>
  </sheetViews>
  <sheetFormatPr defaultColWidth="9.109375" defaultRowHeight="20.399999999999999" x14ac:dyDescent="0.35"/>
  <cols>
    <col min="1" max="1" width="69.44140625" style="2" customWidth="1"/>
    <col min="2" max="2" width="9.109375" style="3"/>
    <col min="3" max="4" width="12" style="23" customWidth="1"/>
    <col min="5" max="5" width="16.5546875" style="23" customWidth="1"/>
    <col min="6" max="6" width="13.88671875" style="23" customWidth="1"/>
    <col min="7" max="7" width="12" style="2" customWidth="1"/>
    <col min="8" max="8" width="9.109375" style="2"/>
    <col min="9" max="9" width="12" style="2" customWidth="1"/>
    <col min="10" max="10" width="9.109375" style="2"/>
    <col min="11" max="11" width="13.33203125" style="2" customWidth="1"/>
    <col min="12" max="16384" width="9.109375" style="2"/>
  </cols>
  <sheetData>
    <row r="1" spans="1:11" x14ac:dyDescent="0.35">
      <c r="A1" s="35" t="s">
        <v>12</v>
      </c>
      <c r="B1" s="35"/>
      <c r="C1" s="35"/>
      <c r="D1" s="35"/>
      <c r="E1" s="35"/>
      <c r="F1" s="31"/>
    </row>
    <row r="2" spans="1:11" x14ac:dyDescent="0.35">
      <c r="A2" s="35" t="s">
        <v>33</v>
      </c>
      <c r="B2" s="35"/>
      <c r="C2" s="35"/>
      <c r="D2" s="35"/>
      <c r="E2" s="35"/>
      <c r="F2" s="31"/>
    </row>
    <row r="3" spans="1:11" x14ac:dyDescent="0.35">
      <c r="A3" s="1"/>
    </row>
    <row r="4" spans="1:11" ht="49.5" customHeight="1" x14ac:dyDescent="0.35">
      <c r="A4" s="40" t="s">
        <v>28</v>
      </c>
      <c r="B4" s="40"/>
      <c r="C4" s="40"/>
      <c r="D4" s="40"/>
      <c r="E4" s="40"/>
      <c r="F4" s="29"/>
    </row>
    <row r="5" spans="1:11" ht="15.75" customHeight="1" x14ac:dyDescent="0.35">
      <c r="A5" s="36" t="s">
        <v>13</v>
      </c>
      <c r="B5" s="36"/>
      <c r="C5" s="36"/>
      <c r="D5" s="36"/>
      <c r="E5" s="36"/>
      <c r="F5" s="30"/>
    </row>
    <row r="6" spans="1:11" x14ac:dyDescent="0.35">
      <c r="A6" s="4"/>
    </row>
    <row r="7" spans="1:11" x14ac:dyDescent="0.35">
      <c r="A7" s="13" t="s">
        <v>14</v>
      </c>
    </row>
    <row r="8" spans="1:11" x14ac:dyDescent="0.35">
      <c r="A8" s="1"/>
    </row>
    <row r="9" spans="1:11" x14ac:dyDescent="0.35">
      <c r="A9" s="37" t="s">
        <v>24</v>
      </c>
      <c r="B9" s="39" t="s">
        <v>15</v>
      </c>
      <c r="C9" s="38" t="s">
        <v>29</v>
      </c>
      <c r="D9" s="38"/>
      <c r="E9" s="38"/>
      <c r="F9" s="34" t="s">
        <v>32</v>
      </c>
      <c r="K9" s="22"/>
    </row>
    <row r="10" spans="1:11" ht="40.799999999999997" x14ac:dyDescent="0.35">
      <c r="A10" s="37"/>
      <c r="B10" s="39"/>
      <c r="C10" s="24" t="s">
        <v>16</v>
      </c>
      <c r="D10" s="24" t="s">
        <v>17</v>
      </c>
      <c r="E10" s="25" t="s">
        <v>11</v>
      </c>
      <c r="F10" s="25"/>
    </row>
    <row r="11" spans="1:11" x14ac:dyDescent="0.35">
      <c r="A11" s="5" t="s">
        <v>18</v>
      </c>
      <c r="B11" s="6" t="s">
        <v>10</v>
      </c>
      <c r="C11" s="26">
        <v>76</v>
      </c>
      <c r="D11" s="26">
        <v>76</v>
      </c>
      <c r="E11" s="26">
        <v>76</v>
      </c>
      <c r="F11" s="26">
        <v>76</v>
      </c>
    </row>
    <row r="12" spans="1:11" ht="27.6" x14ac:dyDescent="0.35">
      <c r="A12" s="10" t="s">
        <v>20</v>
      </c>
      <c r="B12" s="6" t="s">
        <v>2</v>
      </c>
      <c r="C12" s="21">
        <f>(C13-C32)/C11</f>
        <v>1071.4868421052631</v>
      </c>
      <c r="D12" s="21">
        <f t="shared" ref="D12:E12" si="0">(D13-D32)/D11</f>
        <v>672.41447368421052</v>
      </c>
      <c r="E12" s="21">
        <f t="shared" si="0"/>
        <v>710.06315789473683</v>
      </c>
      <c r="F12" s="21"/>
    </row>
    <row r="13" spans="1:11" ht="27.6" x14ac:dyDescent="0.35">
      <c r="A13" s="5" t="s">
        <v>30</v>
      </c>
      <c r="B13" s="6" t="s">
        <v>2</v>
      </c>
      <c r="C13" s="32">
        <f>C15+C29+C30+C31+C32+C33</f>
        <v>82893</v>
      </c>
      <c r="D13" s="32">
        <f>D15+D29+D30+D31+D32+D33</f>
        <v>52416.5</v>
      </c>
      <c r="E13" s="32">
        <f>E15+E29+E30+E31+E32+E33</f>
        <v>57477.3</v>
      </c>
      <c r="F13" s="32">
        <f>F15+F29+F30+F31+F32+F33</f>
        <v>19135</v>
      </c>
      <c r="G13" s="2" t="s">
        <v>27</v>
      </c>
    </row>
    <row r="14" spans="1:11" x14ac:dyDescent="0.35">
      <c r="A14" s="8" t="s">
        <v>0</v>
      </c>
      <c r="B14" s="9"/>
      <c r="C14" s="21"/>
      <c r="D14" s="21">
        <f t="shared" ref="D14" si="1">C14</f>
        <v>0</v>
      </c>
      <c r="E14" s="21"/>
      <c r="F14" s="21"/>
      <c r="G14" s="15"/>
    </row>
    <row r="15" spans="1:11" ht="27.6" x14ac:dyDescent="0.35">
      <c r="A15" s="5" t="s">
        <v>31</v>
      </c>
      <c r="B15" s="6" t="s">
        <v>2</v>
      </c>
      <c r="C15" s="32">
        <f>C17+C20+C23+C26</f>
        <v>67313</v>
      </c>
      <c r="D15" s="32">
        <f>D17+D20+D23+D26</f>
        <v>43208</v>
      </c>
      <c r="E15" s="32">
        <f>E17+E20+E23+E26</f>
        <v>43206.2</v>
      </c>
      <c r="F15" s="32">
        <f>F17+F20+F23+F26</f>
        <v>12174.1</v>
      </c>
      <c r="G15" s="15"/>
    </row>
    <row r="16" spans="1:11" x14ac:dyDescent="0.35">
      <c r="A16" s="8" t="s">
        <v>1</v>
      </c>
      <c r="B16" s="9"/>
      <c r="C16" s="21">
        <v>0</v>
      </c>
      <c r="D16" s="21">
        <f t="shared" ref="D16" si="2">C16</f>
        <v>0</v>
      </c>
      <c r="E16" s="21">
        <v>0</v>
      </c>
      <c r="F16" s="21"/>
    </row>
    <row r="17" spans="1:10" s="17" customFormat="1" ht="27.6" x14ac:dyDescent="0.35">
      <c r="A17" s="18" t="s">
        <v>25</v>
      </c>
      <c r="B17" s="16" t="s">
        <v>2</v>
      </c>
      <c r="C17" s="26">
        <v>5513</v>
      </c>
      <c r="D17" s="26">
        <v>5055</v>
      </c>
      <c r="E17" s="26">
        <v>5054.8999999999996</v>
      </c>
      <c r="F17" s="26">
        <v>1510</v>
      </c>
    </row>
    <row r="18" spans="1:10" s="17" customFormat="1" x14ac:dyDescent="0.35">
      <c r="A18" s="19" t="s">
        <v>4</v>
      </c>
      <c r="B18" s="20" t="s">
        <v>3</v>
      </c>
      <c r="C18" s="21">
        <v>3</v>
      </c>
      <c r="D18" s="21">
        <v>3</v>
      </c>
      <c r="E18" s="21">
        <v>3</v>
      </c>
      <c r="F18" s="21">
        <v>2</v>
      </c>
    </row>
    <row r="19" spans="1:10" s="17" customFormat="1" ht="21.9" customHeight="1" x14ac:dyDescent="0.35">
      <c r="A19" s="19" t="s">
        <v>22</v>
      </c>
      <c r="B19" s="16" t="s">
        <v>23</v>
      </c>
      <c r="C19" s="21">
        <f>C17/C18/12*1000</f>
        <v>153138.88888888888</v>
      </c>
      <c r="D19" s="21">
        <f>D17*1000/9/D18</f>
        <v>187222.22222222222</v>
      </c>
      <c r="E19" s="21">
        <f>E17*1000/9/E18</f>
        <v>187218.51851851851</v>
      </c>
      <c r="F19" s="21"/>
    </row>
    <row r="20" spans="1:10" s="17" customFormat="1" ht="27.6" x14ac:dyDescent="0.35">
      <c r="A20" s="18" t="s">
        <v>26</v>
      </c>
      <c r="B20" s="16" t="s">
        <v>2</v>
      </c>
      <c r="C20" s="26">
        <v>49800</v>
      </c>
      <c r="D20" s="26">
        <v>30150</v>
      </c>
      <c r="E20" s="26">
        <v>30149.200000000001</v>
      </c>
      <c r="F20" s="26">
        <v>8301.1</v>
      </c>
    </row>
    <row r="21" spans="1:10" x14ac:dyDescent="0.35">
      <c r="A21" s="10" t="s">
        <v>4</v>
      </c>
      <c r="B21" s="11" t="s">
        <v>3</v>
      </c>
      <c r="C21" s="21">
        <v>13.5</v>
      </c>
      <c r="D21" s="21">
        <v>13.5</v>
      </c>
      <c r="E21" s="21">
        <v>13.5</v>
      </c>
      <c r="F21" s="21">
        <v>10</v>
      </c>
    </row>
    <row r="22" spans="1:10" ht="21.9" customHeight="1" x14ac:dyDescent="0.35">
      <c r="A22" s="10" t="s">
        <v>22</v>
      </c>
      <c r="B22" s="6" t="s">
        <v>23</v>
      </c>
      <c r="C22" s="21">
        <f>C20/C21/12*1000</f>
        <v>307407.40740740742</v>
      </c>
      <c r="D22" s="21">
        <f>D20*1000/9/D21</f>
        <v>248148.14814814815</v>
      </c>
      <c r="E22" s="21">
        <f>E20*1000/9/E21</f>
        <v>248141.56378600822</v>
      </c>
      <c r="F22" s="21"/>
    </row>
    <row r="23" spans="1:10" ht="38.4" x14ac:dyDescent="0.35">
      <c r="A23" s="14" t="s">
        <v>21</v>
      </c>
      <c r="B23" s="6" t="s">
        <v>2</v>
      </c>
      <c r="C23" s="26">
        <v>4500</v>
      </c>
      <c r="D23" s="26">
        <v>2798</v>
      </c>
      <c r="E23" s="26">
        <v>2797.5</v>
      </c>
      <c r="F23" s="26">
        <v>903</v>
      </c>
    </row>
    <row r="24" spans="1:10" x14ac:dyDescent="0.35">
      <c r="A24" s="10" t="s">
        <v>4</v>
      </c>
      <c r="B24" s="11" t="s">
        <v>3</v>
      </c>
      <c r="C24" s="21">
        <v>3</v>
      </c>
      <c r="D24" s="21">
        <v>3</v>
      </c>
      <c r="E24" s="21">
        <v>3</v>
      </c>
      <c r="F24" s="21">
        <v>2</v>
      </c>
    </row>
    <row r="25" spans="1:10" ht="21.9" customHeight="1" x14ac:dyDescent="0.35">
      <c r="A25" s="10" t="s">
        <v>22</v>
      </c>
      <c r="B25" s="6" t="s">
        <v>23</v>
      </c>
      <c r="C25" s="21">
        <f>C23/C24/12*1000</f>
        <v>125000</v>
      </c>
      <c r="D25" s="21">
        <f>D23*1000/9/D24</f>
        <v>103629.62962962962</v>
      </c>
      <c r="E25" s="21">
        <f>E23*1000/9/E24</f>
        <v>103611.11111111111</v>
      </c>
      <c r="F25" s="21"/>
    </row>
    <row r="26" spans="1:10" ht="27.6" x14ac:dyDescent="0.35">
      <c r="A26" s="7" t="s">
        <v>19</v>
      </c>
      <c r="B26" s="6" t="s">
        <v>2</v>
      </c>
      <c r="C26" s="26">
        <v>7500</v>
      </c>
      <c r="D26" s="26">
        <v>5205</v>
      </c>
      <c r="E26" s="26">
        <v>5204.6000000000004</v>
      </c>
      <c r="F26" s="26">
        <v>1460</v>
      </c>
    </row>
    <row r="27" spans="1:10" x14ac:dyDescent="0.35">
      <c r="A27" s="10" t="s">
        <v>4</v>
      </c>
      <c r="B27" s="11" t="s">
        <v>3</v>
      </c>
      <c r="C27" s="21">
        <v>9.5</v>
      </c>
      <c r="D27" s="21">
        <v>9.5</v>
      </c>
      <c r="E27" s="21">
        <v>9.5</v>
      </c>
      <c r="F27" s="21">
        <v>7</v>
      </c>
    </row>
    <row r="28" spans="1:10" ht="21.9" customHeight="1" x14ac:dyDescent="0.35">
      <c r="A28" s="10" t="s">
        <v>22</v>
      </c>
      <c r="B28" s="6" t="s">
        <v>23</v>
      </c>
      <c r="C28" s="21">
        <f>C26/C27/12*1000</f>
        <v>65789.473684210534</v>
      </c>
      <c r="D28" s="33">
        <f>D26*1000/9/D27</f>
        <v>60877.192982456145</v>
      </c>
      <c r="E28" s="33">
        <f>E26*1000/9/E27</f>
        <v>60872.514619883041</v>
      </c>
      <c r="F28" s="33"/>
    </row>
    <row r="29" spans="1:10" ht="27.6" x14ac:dyDescent="0.35">
      <c r="A29" s="5" t="s">
        <v>5</v>
      </c>
      <c r="B29" s="6" t="s">
        <v>2</v>
      </c>
      <c r="C29" s="26">
        <v>7000</v>
      </c>
      <c r="D29" s="33">
        <v>4318</v>
      </c>
      <c r="E29" s="33">
        <v>4317.3</v>
      </c>
      <c r="F29" s="33">
        <v>1895.9</v>
      </c>
      <c r="G29" s="27"/>
      <c r="H29" s="27"/>
      <c r="I29" s="28"/>
      <c r="J29" s="28"/>
    </row>
    <row r="30" spans="1:10" ht="36.6" x14ac:dyDescent="0.35">
      <c r="A30" s="12" t="s">
        <v>6</v>
      </c>
      <c r="B30" s="6" t="s">
        <v>2</v>
      </c>
      <c r="C30" s="21">
        <v>6100</v>
      </c>
      <c r="D30" s="33">
        <v>2943.5</v>
      </c>
      <c r="E30" s="33">
        <f>2943.1+F30</f>
        <v>4976.5</v>
      </c>
      <c r="F30" s="33">
        <v>2033.4</v>
      </c>
      <c r="G30" s="28"/>
      <c r="H30" s="28"/>
      <c r="I30" s="28"/>
      <c r="J30" s="28"/>
    </row>
    <row r="31" spans="1:10" ht="27.6" x14ac:dyDescent="0.35">
      <c r="A31" s="12" t="s">
        <v>7</v>
      </c>
      <c r="B31" s="6" t="s">
        <v>2</v>
      </c>
      <c r="C31" s="21">
        <v>0</v>
      </c>
      <c r="D31" s="33">
        <v>0</v>
      </c>
      <c r="E31" s="33">
        <v>0</v>
      </c>
      <c r="F31" s="33">
        <v>0</v>
      </c>
    </row>
    <row r="32" spans="1:10" ht="36.6" x14ac:dyDescent="0.35">
      <c r="A32" s="12" t="s">
        <v>8</v>
      </c>
      <c r="B32" s="6" t="s">
        <v>2</v>
      </c>
      <c r="C32" s="21">
        <v>1460</v>
      </c>
      <c r="D32" s="33">
        <v>1313</v>
      </c>
      <c r="E32" s="33">
        <f>1312.1+F32</f>
        <v>3512.5</v>
      </c>
      <c r="F32" s="33">
        <v>2200.4</v>
      </c>
    </row>
    <row r="33" spans="1:6" ht="52.2" x14ac:dyDescent="0.35">
      <c r="A33" s="12" t="s">
        <v>9</v>
      </c>
      <c r="B33" s="6" t="s">
        <v>2</v>
      </c>
      <c r="C33" s="21">
        <v>1020</v>
      </c>
      <c r="D33" s="33">
        <v>634</v>
      </c>
      <c r="E33" s="33">
        <f>633.6+F33</f>
        <v>1464.8000000000002</v>
      </c>
      <c r="F33" s="33">
        <v>831.2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ковыльный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2021-02-24T06:45:01Z</dcterms:modified>
</cp:coreProperties>
</file>